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_M et Mailing\Calcul sapins\"/>
    </mc:Choice>
  </mc:AlternateContent>
  <xr:revisionPtr revIDLastSave="0" documentId="8_{B6352DCD-1ED4-4AA3-B038-F42BEF29E58A}" xr6:coauthVersionLast="47" xr6:coauthVersionMax="47" xr10:uidLastSave="{00000000-0000-0000-0000-000000000000}"/>
  <bookViews>
    <workbookView xWindow="28680" yWindow="-1455" windowWidth="29040" windowHeight="15840" xr2:uid="{5C0A5A5D-8CAB-4CD0-ADFD-BFB340E4DA6B}"/>
  </bookViews>
  <sheets>
    <sheet name="% pallette(s) ABNO PIAB ABF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H20" i="1" l="1"/>
  <c r="H21" i="1"/>
  <c r="H22" i="1"/>
  <c r="H23" i="1"/>
  <c r="H24" i="1"/>
  <c r="H19" i="1"/>
  <c r="H7" i="1"/>
  <c r="H8" i="1"/>
  <c r="H9" i="1"/>
  <c r="H10" i="1"/>
  <c r="H11" i="1"/>
  <c r="H6" i="1"/>
  <c r="D23" i="1" l="1"/>
  <c r="D24" i="1"/>
  <c r="D22" i="1"/>
  <c r="D21" i="1"/>
  <c r="D20" i="1"/>
  <c r="D19" i="1"/>
  <c r="D10" i="1"/>
  <c r="D8" i="1"/>
  <c r="D11" i="1"/>
  <c r="D9" i="1"/>
  <c r="D7" i="1"/>
  <c r="D6" i="1"/>
  <c r="C26" i="1" l="1"/>
  <c r="C13" i="1"/>
  <c r="D29" i="1" l="1"/>
  <c r="H29" i="1"/>
  <c r="M29" i="1" s="1"/>
</calcChain>
</file>

<file path=xl/sharedStrings.xml><?xml version="1.0" encoding="utf-8"?>
<sst xmlns="http://schemas.openxmlformats.org/spreadsheetml/2006/main" count="37" uniqueCount="24">
  <si>
    <t>Abies Nordmann</t>
  </si>
  <si>
    <t>TOTAL PALETTE(S)</t>
  </si>
  <si>
    <t>Nbre de sapins</t>
  </si>
  <si>
    <t>% palette</t>
  </si>
  <si>
    <t xml:space="preserve"> 80/100</t>
  </si>
  <si>
    <t>100/125</t>
  </si>
  <si>
    <t>125/150</t>
  </si>
  <si>
    <t>150/175</t>
  </si>
  <si>
    <t>175/200</t>
  </si>
  <si>
    <t>cm</t>
  </si>
  <si>
    <t>80/100</t>
  </si>
  <si>
    <t>Kg par sapins</t>
  </si>
  <si>
    <t>Kg total</t>
  </si>
  <si>
    <t>TOTAL KG</t>
  </si>
  <si>
    <t>Nbre sapins</t>
  </si>
  <si>
    <t>Kg par sapin</t>
  </si>
  <si>
    <t>Bûches</t>
  </si>
  <si>
    <t>Poids bûches</t>
  </si>
  <si>
    <t>kg</t>
  </si>
  <si>
    <t>TOTAL KG BÛCHES ET SAPINS</t>
  </si>
  <si>
    <r>
      <t>Pour 2 palettes de</t>
    </r>
    <r>
      <rPr>
        <b/>
        <sz val="11"/>
        <color rgb="FFFF0000"/>
        <rFont val="Calibri"/>
        <family val="2"/>
        <scheme val="minor"/>
      </rPr>
      <t xml:space="preserve"> 1000 kg</t>
    </r>
    <r>
      <rPr>
        <b/>
        <sz val="11"/>
        <color theme="1"/>
        <rFont val="Calibri"/>
        <family val="2"/>
        <scheme val="minor"/>
      </rPr>
      <t xml:space="preserve"> max chacune</t>
    </r>
  </si>
  <si>
    <t>Nbre bûches :</t>
  </si>
  <si>
    <t>200/225</t>
  </si>
  <si>
    <t>Picéa Abies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</si>
</sst>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5" borderId="6" xfId="0" applyFill="1" applyBorder="1"/>
    <xf numFmtId="2" fontId="0" fillId="5" borderId="8" xfId="0" applyNumberFormat="1" applyFill="1" applyBorder="1" applyAlignment="1">
      <alignment horizontal="center"/>
    </xf>
    <xf numFmtId="0" fontId="0" fillId="4" borderId="10" xfId="0" applyFill="1" applyBorder="1"/>
    <xf numFmtId="2" fontId="0" fillId="4" borderId="11" xfId="0" applyNumberFormat="1" applyFill="1" applyBorder="1" applyAlignment="1">
      <alignment horizontal="center" vertical="center"/>
    </xf>
    <xf numFmtId="0" fontId="0" fillId="0" borderId="0" xfId="0" applyFont="1" applyBorder="1"/>
    <xf numFmtId="0" fontId="0" fillId="0" borderId="5" xfId="0" applyFont="1" applyBorder="1"/>
    <xf numFmtId="2" fontId="0" fillId="5" borderId="8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1" xfId="0" applyFill="1" applyBorder="1"/>
    <xf numFmtId="0" fontId="0" fillId="0" borderId="5" xfId="0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0" borderId="3" xfId="0" applyBorder="1"/>
    <xf numFmtId="0" fontId="0" fillId="0" borderId="7" xfId="0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CB461-613C-46B2-A278-EACD9A27D5C6}">
  <dimension ref="B1:N29"/>
  <sheetViews>
    <sheetView tabSelected="1" workbookViewId="0">
      <selection activeCell="J30" sqref="J30"/>
    </sheetView>
  </sheetViews>
  <sheetFormatPr baseColWidth="10" defaultRowHeight="14.4" x14ac:dyDescent="0.3"/>
  <cols>
    <col min="1" max="1" width="17" bestFit="1" customWidth="1"/>
    <col min="2" max="2" width="14.6640625" customWidth="1"/>
    <col min="3" max="3" width="14.109375" bestFit="1" customWidth="1"/>
    <col min="4" max="4" width="9.44140625" bestFit="1" customWidth="1"/>
    <col min="7" max="7" width="14" customWidth="1"/>
    <col min="8" max="8" width="15.5546875" customWidth="1"/>
    <col min="9" max="9" width="12.88671875" customWidth="1"/>
    <col min="10" max="10" width="11.6640625" customWidth="1"/>
    <col min="11" max="11" width="13.109375" bestFit="1" customWidth="1"/>
    <col min="12" max="12" width="15.88671875" customWidth="1"/>
    <col min="13" max="13" width="13.44140625" customWidth="1"/>
    <col min="14" max="14" width="16.88671875" bestFit="1" customWidth="1"/>
    <col min="16" max="16" width="10.5546875" customWidth="1"/>
  </cols>
  <sheetData>
    <row r="1" spans="2:12" x14ac:dyDescent="0.3">
      <c r="B1" s="34" t="s">
        <v>20</v>
      </c>
      <c r="C1" s="35"/>
      <c r="D1" s="35"/>
    </row>
    <row r="3" spans="2:12" x14ac:dyDescent="0.3">
      <c r="B3" s="36" t="s">
        <v>0</v>
      </c>
      <c r="C3" s="37"/>
      <c r="D3" s="38"/>
      <c r="G3" s="36" t="s">
        <v>0</v>
      </c>
      <c r="H3" s="46"/>
      <c r="I3" s="47"/>
    </row>
    <row r="4" spans="2:12" x14ac:dyDescent="0.3">
      <c r="B4" s="1"/>
      <c r="C4" s="2"/>
      <c r="D4" s="3"/>
      <c r="G4" s="1"/>
      <c r="H4" s="2"/>
      <c r="I4" s="3"/>
    </row>
    <row r="5" spans="2:12" x14ac:dyDescent="0.3">
      <c r="B5" s="16" t="s">
        <v>9</v>
      </c>
      <c r="C5" s="11" t="s">
        <v>2</v>
      </c>
      <c r="D5" s="12" t="s">
        <v>3</v>
      </c>
      <c r="G5" s="24" t="s">
        <v>15</v>
      </c>
      <c r="H5" s="28" t="s">
        <v>12</v>
      </c>
      <c r="I5" s="3"/>
    </row>
    <row r="6" spans="2:12" x14ac:dyDescent="0.3">
      <c r="B6" s="15" t="s">
        <v>10</v>
      </c>
      <c r="C6" s="4"/>
      <c r="D6" s="6">
        <f>SUM(C6/160)</f>
        <v>0</v>
      </c>
      <c r="G6" s="25">
        <v>5.4</v>
      </c>
      <c r="H6" s="4">
        <f>SUM(C6)*G6</f>
        <v>0</v>
      </c>
      <c r="I6" s="3"/>
    </row>
    <row r="7" spans="2:12" x14ac:dyDescent="0.3">
      <c r="B7" s="15" t="s">
        <v>5</v>
      </c>
      <c r="C7" s="4"/>
      <c r="D7" s="6">
        <f>SUM(C7/115)</f>
        <v>0</v>
      </c>
      <c r="G7" s="26">
        <v>7.5</v>
      </c>
      <c r="H7" s="4">
        <f t="shared" ref="H7:H11" si="0">SUM(C7)*G7</f>
        <v>0</v>
      </c>
      <c r="I7" s="3"/>
    </row>
    <row r="8" spans="2:12" x14ac:dyDescent="0.3">
      <c r="B8" s="15" t="s">
        <v>6</v>
      </c>
      <c r="C8" s="4"/>
      <c r="D8" s="6">
        <f>SUM(C8/95)</f>
        <v>0</v>
      </c>
      <c r="G8" s="26">
        <v>9</v>
      </c>
      <c r="H8" s="4">
        <f t="shared" si="0"/>
        <v>0</v>
      </c>
      <c r="I8" s="3"/>
    </row>
    <row r="9" spans="2:12" x14ac:dyDescent="0.3">
      <c r="B9" s="15" t="s">
        <v>7</v>
      </c>
      <c r="C9" s="4"/>
      <c r="D9" s="6">
        <f>SUM(C9/77)</f>
        <v>0</v>
      </c>
      <c r="G9" s="26">
        <v>11.25</v>
      </c>
      <c r="H9" s="4">
        <f t="shared" si="0"/>
        <v>0</v>
      </c>
      <c r="I9" s="3"/>
    </row>
    <row r="10" spans="2:12" x14ac:dyDescent="0.3">
      <c r="B10" s="15" t="s">
        <v>8</v>
      </c>
      <c r="C10" s="4"/>
      <c r="D10" s="6">
        <f>SUM(C10/58)</f>
        <v>0</v>
      </c>
      <c r="G10" s="26">
        <v>15</v>
      </c>
      <c r="H10" s="4">
        <f t="shared" si="0"/>
        <v>0</v>
      </c>
      <c r="I10" s="3"/>
    </row>
    <row r="11" spans="2:12" x14ac:dyDescent="0.3">
      <c r="B11" s="15" t="s">
        <v>22</v>
      </c>
      <c r="C11" s="5"/>
      <c r="D11" s="6">
        <f>SUM(C11/42)</f>
        <v>0</v>
      </c>
      <c r="G11" s="27">
        <v>20.77</v>
      </c>
      <c r="H11" s="23">
        <f t="shared" si="0"/>
        <v>0</v>
      </c>
      <c r="I11" s="29"/>
    </row>
    <row r="12" spans="2:12" x14ac:dyDescent="0.3">
      <c r="B12" s="1"/>
      <c r="C12" s="2"/>
      <c r="D12" s="3"/>
      <c r="I12" s="19"/>
    </row>
    <row r="13" spans="2:12" x14ac:dyDescent="0.3">
      <c r="B13" s="7" t="s">
        <v>14</v>
      </c>
      <c r="C13" s="22">
        <f>SUM(C6:C11)</f>
        <v>0</v>
      </c>
      <c r="D13" s="13"/>
      <c r="I13" s="19"/>
    </row>
    <row r="14" spans="2:12" x14ac:dyDescent="0.3">
      <c r="I14" s="19"/>
    </row>
    <row r="15" spans="2:12" x14ac:dyDescent="0.3">
      <c r="I15" s="19"/>
    </row>
    <row r="16" spans="2:12" x14ac:dyDescent="0.3">
      <c r="B16" s="39" t="s">
        <v>23</v>
      </c>
      <c r="C16" s="40"/>
      <c r="D16" s="41"/>
      <c r="G16" s="39" t="s">
        <v>23</v>
      </c>
      <c r="H16" s="48"/>
      <c r="I16" s="49"/>
      <c r="K16" s="42" t="s">
        <v>16</v>
      </c>
      <c r="L16" s="43"/>
    </row>
    <row r="17" spans="2:14" x14ac:dyDescent="0.3">
      <c r="B17" s="1"/>
      <c r="C17" s="2"/>
      <c r="D17" s="3"/>
      <c r="G17" s="1"/>
      <c r="I17" s="21"/>
      <c r="K17" s="1"/>
      <c r="L17" s="2"/>
      <c r="M17" s="31"/>
    </row>
    <row r="18" spans="2:14" x14ac:dyDescent="0.3">
      <c r="B18" s="17" t="s">
        <v>9</v>
      </c>
      <c r="C18" s="2" t="s">
        <v>2</v>
      </c>
      <c r="D18" s="3" t="s">
        <v>3</v>
      </c>
      <c r="G18" s="24" t="s">
        <v>11</v>
      </c>
      <c r="H18" s="28" t="s">
        <v>12</v>
      </c>
      <c r="I18" s="3"/>
      <c r="K18" s="1" t="s">
        <v>21</v>
      </c>
      <c r="L18" s="4"/>
      <c r="M18" s="3"/>
    </row>
    <row r="19" spans="2:14" x14ac:dyDescent="0.3">
      <c r="B19" s="15" t="s">
        <v>4</v>
      </c>
      <c r="C19" s="4"/>
      <c r="D19" s="6">
        <f>SUM(C19/319)</f>
        <v>0</v>
      </c>
      <c r="G19" s="26">
        <v>3</v>
      </c>
      <c r="H19" s="4">
        <f>SUM(C19)*G19</f>
        <v>0</v>
      </c>
      <c r="I19" s="3"/>
      <c r="K19" s="30" t="s">
        <v>17</v>
      </c>
      <c r="L19" s="32">
        <f>SUM(L18*4.5)</f>
        <v>0</v>
      </c>
      <c r="M19" s="29" t="s">
        <v>18</v>
      </c>
    </row>
    <row r="20" spans="2:14" x14ac:dyDescent="0.3">
      <c r="B20" s="15" t="s">
        <v>5</v>
      </c>
      <c r="C20" s="4"/>
      <c r="D20" s="6">
        <f>SUM(C20/179)</f>
        <v>0</v>
      </c>
      <c r="G20" s="26">
        <v>5</v>
      </c>
      <c r="H20" s="4">
        <f t="shared" ref="H20:H24" si="1">SUM(C20)*G20</f>
        <v>0</v>
      </c>
      <c r="I20" s="3"/>
    </row>
    <row r="21" spans="2:14" x14ac:dyDescent="0.3">
      <c r="B21" s="15" t="s">
        <v>6</v>
      </c>
      <c r="C21" s="4"/>
      <c r="D21" s="6">
        <f>SUM(C21/131)</f>
        <v>0</v>
      </c>
      <c r="G21" s="26">
        <v>7</v>
      </c>
      <c r="H21" s="4">
        <f t="shared" si="1"/>
        <v>0</v>
      </c>
      <c r="I21" s="3"/>
    </row>
    <row r="22" spans="2:14" x14ac:dyDescent="0.3">
      <c r="B22" s="15" t="s">
        <v>7</v>
      </c>
      <c r="C22" s="4"/>
      <c r="D22" s="6">
        <f>SUM(C22/89)</f>
        <v>0</v>
      </c>
      <c r="G22" s="26">
        <v>10</v>
      </c>
      <c r="H22" s="4">
        <f t="shared" si="1"/>
        <v>0</v>
      </c>
      <c r="I22" s="3"/>
    </row>
    <row r="23" spans="2:14" x14ac:dyDescent="0.3">
      <c r="B23" s="15" t="s">
        <v>8</v>
      </c>
      <c r="C23" s="4"/>
      <c r="D23" s="6">
        <f>SUM(C23/76)</f>
        <v>0</v>
      </c>
      <c r="G23" s="26">
        <v>11.75</v>
      </c>
      <c r="H23" s="4">
        <f t="shared" si="1"/>
        <v>0</v>
      </c>
      <c r="I23" s="3"/>
    </row>
    <row r="24" spans="2:14" x14ac:dyDescent="0.3">
      <c r="B24" s="15" t="s">
        <v>22</v>
      </c>
      <c r="C24" s="5"/>
      <c r="D24" s="6">
        <f>SUM(C24/67)</f>
        <v>0</v>
      </c>
      <c r="G24" s="27">
        <v>13</v>
      </c>
      <c r="H24" s="23">
        <f t="shared" si="1"/>
        <v>0</v>
      </c>
      <c r="I24" s="29"/>
    </row>
    <row r="25" spans="2:14" x14ac:dyDescent="0.3">
      <c r="B25" s="1"/>
      <c r="C25" s="2"/>
      <c r="D25" s="3"/>
      <c r="I25" s="19"/>
    </row>
    <row r="26" spans="2:14" x14ac:dyDescent="0.3">
      <c r="B26" s="7" t="s">
        <v>14</v>
      </c>
      <c r="C26" s="18">
        <f>SUM(C19:C24)</f>
        <v>0</v>
      </c>
      <c r="D26" s="8"/>
      <c r="I26" s="19"/>
    </row>
    <row r="29" spans="2:14" x14ac:dyDescent="0.3">
      <c r="B29" s="14" t="s">
        <v>1</v>
      </c>
      <c r="C29" s="9"/>
      <c r="D29" s="10">
        <f>SUM(D6:D11,D19:D24)</f>
        <v>0</v>
      </c>
      <c r="G29" s="14" t="s">
        <v>13</v>
      </c>
      <c r="H29" s="20">
        <f>SUM(H6:H11,H19:H24)</f>
        <v>0</v>
      </c>
      <c r="K29" s="44" t="s">
        <v>19</v>
      </c>
      <c r="L29" s="45"/>
      <c r="M29" s="33">
        <f>SUM(H29,L19)</f>
        <v>0</v>
      </c>
      <c r="N29" t="s">
        <v>18</v>
      </c>
    </row>
  </sheetData>
  <mergeCells count="7">
    <mergeCell ref="B1:D1"/>
    <mergeCell ref="B3:D3"/>
    <mergeCell ref="B16:D16"/>
    <mergeCell ref="K16:L16"/>
    <mergeCell ref="K29:L29"/>
    <mergeCell ref="G3:I3"/>
    <mergeCell ref="G16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% pallette(s) ABNO PIAB ABFR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Léon</cp:lastModifiedBy>
  <dcterms:created xsi:type="dcterms:W3CDTF">2018-10-23T12:05:44Z</dcterms:created>
  <dcterms:modified xsi:type="dcterms:W3CDTF">2021-10-18T08:23:14Z</dcterms:modified>
</cp:coreProperties>
</file>